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0" windowWidth="20730" windowHeight="11760" activeTab="0"/>
  </bookViews>
  <sheets>
    <sheet name="Лист1" sheetId="1" r:id="rId1"/>
  </sheets>
  <externalReferences>
    <externalReference r:id="rId4"/>
    <externalReference r:id="rId5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<sst xmlns="http://schemas.openxmlformats.org/spreadsheetml/2006/main" count="19" uniqueCount="16">
  <si>
    <t>Уровень напряжения</t>
  </si>
  <si>
    <t>ВН</t>
  </si>
  <si>
    <t>СН1</t>
  </si>
  <si>
    <t>СН2</t>
  </si>
  <si>
    <t>НН</t>
  </si>
  <si>
    <t>Всего полезный отпуско по тарифам для прочих потребителей</t>
  </si>
  <si>
    <t>Полезный отпуск ООО "Краснодарэнерго"</t>
  </si>
  <si>
    <t>Полезный отпуск ООО "Тбилисские эл. сети"</t>
  </si>
  <si>
    <t>Всего полезный отпуск по ООО "ЮЭСК"</t>
  </si>
  <si>
    <t>Полезный отпуск ООО "Кубаньтрансэнерго"</t>
  </si>
  <si>
    <t>Полезный отпуск ООО "Районная электросетевая компания"</t>
  </si>
  <si>
    <t>Всего полезный отпуск по тарифам для прочих потребителей</t>
  </si>
  <si>
    <t>Всего, кВтч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</si>
  <si>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2014 год</t>
  </si>
  <si>
    <t>январь 2014</t>
  </si>
  <si>
    <t>Полезный отпуск ООО "Кубаньэнерго"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</si>
</sst>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52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168" fontId="0" fillId="0" borderId="1">
      <alignment/>
      <protection locked="0"/>
    </xf>
    <xf numFmtId="0" fontId="37" fillId="44" borderId="2" applyNumberFormat="0" applyAlignment="0" applyProtection="0"/>
    <xf numFmtId="0" fontId="10" fillId="13" borderId="3" applyNumberFormat="0" applyAlignment="0" applyProtection="0"/>
    <xf numFmtId="0" fontId="38" fillId="45" borderId="4" applyNumberFormat="0" applyAlignment="0" applyProtection="0"/>
    <xf numFmtId="0" fontId="11" fillId="46" borderId="5" applyNumberFormat="0" applyAlignment="0" applyProtection="0"/>
    <xf numFmtId="0" fontId="39" fillId="45" borderId="2" applyNumberFormat="0" applyAlignment="0" applyProtection="0"/>
    <xf numFmtId="0" fontId="12" fillId="46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40" fillId="0" borderId="6" applyNumberFormat="0" applyFill="0" applyAlignment="0" applyProtection="0"/>
    <xf numFmtId="0" fontId="14" fillId="0" borderId="7" applyNumberFormat="0" applyFill="0" applyAlignment="0" applyProtection="0"/>
    <xf numFmtId="0" fontId="41" fillId="0" borderId="8" applyNumberFormat="0" applyFill="0" applyAlignment="0" applyProtection="0"/>
    <xf numFmtId="0" fontId="15" fillId="0" borderId="9" applyNumberFormat="0" applyFill="0" applyAlignment="0" applyProtection="0"/>
    <xf numFmtId="0" fontId="42" fillId="0" borderId="10" applyNumberFormat="0" applyFill="0" applyAlignment="0" applyProtection="0"/>
    <xf numFmtId="0" fontId="16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8" fontId="18" fillId="11" borderId="1">
      <alignment/>
      <protection/>
    </xf>
    <xf numFmtId="4" fontId="19" fillId="47" borderId="13" applyBorder="0">
      <alignment horizontal="right"/>
      <protection/>
    </xf>
    <xf numFmtId="0" fontId="43" fillId="0" borderId="14" applyNumberFormat="0" applyFill="0" applyAlignment="0" applyProtection="0"/>
    <xf numFmtId="0" fontId="20" fillId="0" borderId="15" applyNumberFormat="0" applyFill="0" applyAlignment="0" applyProtection="0"/>
    <xf numFmtId="0" fontId="44" fillId="48" borderId="16" applyNumberFormat="0" applyAlignment="0" applyProtection="0"/>
    <xf numFmtId="0" fontId="21" fillId="49" borderId="17" applyNumberFormat="0" applyAlignment="0" applyProtection="0"/>
    <xf numFmtId="0" fontId="23" fillId="0" borderId="0">
      <alignment horizontal="center" vertical="top" wrapText="1"/>
      <protection/>
    </xf>
    <xf numFmtId="0" fontId="24" fillId="0" borderId="0">
      <alignment horizontal="center" vertical="center" wrapText="1"/>
      <protection/>
    </xf>
    <xf numFmtId="0" fontId="22" fillId="7" borderId="0" applyFill="0">
      <alignment wrapText="1"/>
      <protection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7" fillId="51" borderId="0" applyNumberFormat="0" applyBorder="0" applyAlignment="0" applyProtection="0"/>
    <xf numFmtId="0" fontId="2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52" borderId="18" applyNumberFormat="0" applyFont="0" applyAlignment="0" applyProtection="0"/>
    <xf numFmtId="0" fontId="0" fillId="53" borderId="1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20" applyNumberFormat="0" applyFill="0" applyAlignment="0" applyProtection="0"/>
    <xf numFmtId="0" fontId="29" fillId="0" borderId="21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2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51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107">
      <alignment/>
      <protection/>
    </xf>
    <xf numFmtId="0" fontId="33" fillId="0" borderId="24" xfId="107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  <xf numFmtId="0" fontId="34" fillId="0" borderId="0" xfId="107" applyFont="1">
      <alignment/>
      <protection/>
    </xf>
    <xf numFmtId="3" fontId="0" fillId="0" borderId="0" xfId="107" applyNumberFormat="1">
      <alignment/>
      <protection/>
    </xf>
    <xf numFmtId="0" fontId="2" fillId="0" borderId="13" xfId="107" applyFont="1" applyFill="1" applyBorder="1" applyAlignment="1">
      <alignment horizontal="center" vertical="center"/>
      <protection/>
    </xf>
    <xf numFmtId="3" fontId="2" fillId="0" borderId="13" xfId="107" applyNumberFormat="1" applyFont="1" applyFill="1" applyBorder="1" applyAlignment="1">
      <alignment horizontal="center" vertical="center"/>
      <protection/>
    </xf>
    <xf numFmtId="0" fontId="3" fillId="0" borderId="13" xfId="107" applyFont="1" applyFill="1" applyBorder="1" applyAlignment="1">
      <alignment horizontal="center" vertical="center"/>
      <protection/>
    </xf>
    <xf numFmtId="3" fontId="3" fillId="0" borderId="13" xfId="107" applyNumberFormat="1" applyFont="1" applyFill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wrapText="1"/>
      <protection/>
    </xf>
    <xf numFmtId="49" fontId="2" fillId="0" borderId="24" xfId="107" applyNumberFormat="1" applyFont="1" applyBorder="1" applyAlignment="1">
      <alignment horizontal="center" wrapText="1"/>
      <protection/>
    </xf>
    <xf numFmtId="0" fontId="2" fillId="0" borderId="13" xfId="116" applyFont="1" applyFill="1" applyBorder="1" applyAlignment="1">
      <alignment horizontal="center" vertical="center" wrapText="1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laroux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4\&#1071;&#1085;&#1074;&#1072;&#1088;&#1100;\&#1040;&#1050;&#1058;%20&#1044;&#1051;&#1071;%20&#1050;&#1069;\&#1040;&#1050;&#1058;%20&#1076;&#1083;&#1103;%20&#1050;&#1069;%20&#1103;&#1085;&#1074;&#1072;&#1088;&#1100;%202014%20last(&#1050;&#1054;&#1053;&#1045;&#1063;&#1053;&#1067;&#1049;)!!!!!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июль опер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убаньэнерго перед. (2)"/>
      <sheetName val="Лист1"/>
      <sheetName val="Лист2"/>
    </sheetNames>
    <sheetDataSet>
      <sheetData sheetId="0">
        <row r="13">
          <cell r="AC13">
            <v>34243</v>
          </cell>
        </row>
        <row r="14">
          <cell r="AC14">
            <v>8222</v>
          </cell>
        </row>
        <row r="15">
          <cell r="AC15">
            <v>7800</v>
          </cell>
        </row>
        <row r="16">
          <cell r="AC16">
            <v>7520</v>
          </cell>
        </row>
        <row r="17">
          <cell r="AC17">
            <v>0</v>
          </cell>
        </row>
        <row r="18">
          <cell r="AC18">
            <v>769</v>
          </cell>
        </row>
        <row r="19">
          <cell r="AC19">
            <v>1650</v>
          </cell>
        </row>
        <row r="20">
          <cell r="AC20">
            <v>2860</v>
          </cell>
        </row>
        <row r="21">
          <cell r="AC21">
            <v>5850</v>
          </cell>
        </row>
        <row r="22">
          <cell r="AC22">
            <v>5946</v>
          </cell>
        </row>
        <row r="23">
          <cell r="AC23">
            <v>13120</v>
          </cell>
        </row>
        <row r="24">
          <cell r="AC24">
            <v>26880</v>
          </cell>
        </row>
        <row r="25">
          <cell r="AC25">
            <v>3660</v>
          </cell>
        </row>
        <row r="26">
          <cell r="AC26">
            <v>5280</v>
          </cell>
        </row>
        <row r="27">
          <cell r="AC27">
            <v>10200</v>
          </cell>
        </row>
        <row r="28">
          <cell r="AC28">
            <v>4500</v>
          </cell>
        </row>
        <row r="29">
          <cell r="AC29">
            <v>2360</v>
          </cell>
        </row>
        <row r="30">
          <cell r="AC30">
            <v>3923</v>
          </cell>
        </row>
        <row r="31">
          <cell r="AC31">
            <v>1745</v>
          </cell>
        </row>
        <row r="32">
          <cell r="AC32">
            <v>7383</v>
          </cell>
        </row>
        <row r="33">
          <cell r="AC33">
            <v>413</v>
          </cell>
        </row>
        <row r="34">
          <cell r="AC34">
            <v>3540</v>
          </cell>
        </row>
        <row r="35">
          <cell r="AC35">
            <v>6680</v>
          </cell>
        </row>
        <row r="36">
          <cell r="AC36">
            <v>774</v>
          </cell>
        </row>
        <row r="37">
          <cell r="AC37">
            <v>0</v>
          </cell>
        </row>
        <row r="38">
          <cell r="AC38">
            <v>17091</v>
          </cell>
        </row>
        <row r="39">
          <cell r="AC39">
            <v>4772</v>
          </cell>
        </row>
        <row r="40">
          <cell r="AC40">
            <v>1840</v>
          </cell>
        </row>
        <row r="41">
          <cell r="AC41">
            <v>8390</v>
          </cell>
        </row>
        <row r="42">
          <cell r="AC42">
            <v>1502</v>
          </cell>
        </row>
        <row r="43">
          <cell r="AC43">
            <v>0</v>
          </cell>
        </row>
        <row r="44">
          <cell r="AC44">
            <v>19880</v>
          </cell>
        </row>
        <row r="45">
          <cell r="AC45">
            <v>5680</v>
          </cell>
        </row>
        <row r="46">
          <cell r="AC46">
            <v>3920</v>
          </cell>
        </row>
        <row r="47">
          <cell r="AC47">
            <v>2960</v>
          </cell>
        </row>
        <row r="48">
          <cell r="AC48">
            <v>3120</v>
          </cell>
        </row>
        <row r="59">
          <cell r="AC59">
            <v>21099</v>
          </cell>
        </row>
        <row r="64">
          <cell r="AC64">
            <v>377325</v>
          </cell>
        </row>
        <row r="81">
          <cell r="AC81">
            <v>1738526</v>
          </cell>
        </row>
        <row r="82">
          <cell r="AC82">
            <v>83098</v>
          </cell>
        </row>
        <row r="84">
          <cell r="AC84">
            <v>3030</v>
          </cell>
        </row>
        <row r="85">
          <cell r="AC85">
            <v>0</v>
          </cell>
        </row>
        <row r="86">
          <cell r="AC86">
            <v>532</v>
          </cell>
        </row>
        <row r="89">
          <cell r="AC89">
            <v>172393</v>
          </cell>
        </row>
        <row r="91">
          <cell r="AC91">
            <v>1448791</v>
          </cell>
        </row>
        <row r="96">
          <cell r="AC96">
            <v>415708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0.6171875" style="1" customWidth="1"/>
    <col min="2" max="3" width="20.375" style="1" customWidth="1"/>
    <col min="4" max="4" width="22.25390625" style="1" customWidth="1"/>
    <col min="5" max="5" width="20.375" style="1" customWidth="1"/>
    <col min="6" max="6" width="23.75390625" style="1" customWidth="1"/>
    <col min="7" max="7" width="20.375" style="1" customWidth="1"/>
    <col min="8" max="8" width="30.875" style="1" customWidth="1"/>
    <col min="9" max="10" width="9.125" style="1" customWidth="1"/>
    <col min="11" max="11" width="10.25390625" style="1" bestFit="1" customWidth="1"/>
    <col min="12" max="16384" width="9.125" style="1" customWidth="1"/>
  </cols>
  <sheetData>
    <row r="1" spans="2:8" ht="12.75">
      <c r="B1" s="10" t="s">
        <v>13</v>
      </c>
      <c r="C1" s="10"/>
      <c r="D1" s="10"/>
      <c r="E1" s="10"/>
      <c r="F1" s="10"/>
      <c r="G1" s="10"/>
      <c r="H1" s="10"/>
    </row>
    <row r="2" spans="2:8" ht="44.25" customHeight="1">
      <c r="B2" s="10"/>
      <c r="C2" s="10"/>
      <c r="D2" s="10"/>
      <c r="E2" s="10"/>
      <c r="F2" s="10"/>
      <c r="G2" s="10"/>
      <c r="H2" s="10"/>
    </row>
    <row r="3" spans="2:8" ht="44.25" customHeight="1">
      <c r="B3" s="2"/>
      <c r="C3" s="2"/>
      <c r="D3" s="2"/>
      <c r="E3" s="11" t="s">
        <v>14</v>
      </c>
      <c r="F3" s="11"/>
      <c r="G3" s="2"/>
      <c r="H3" s="2"/>
    </row>
    <row r="4" spans="2:8" ht="63">
      <c r="B4" s="12" t="s">
        <v>0</v>
      </c>
      <c r="C4" s="12" t="s">
        <v>8</v>
      </c>
      <c r="D4" s="3" t="s">
        <v>6</v>
      </c>
      <c r="E4" s="3" t="s">
        <v>7</v>
      </c>
      <c r="F4" s="3" t="s">
        <v>9</v>
      </c>
      <c r="G4" s="3" t="s">
        <v>10</v>
      </c>
      <c r="H4" s="3" t="s">
        <v>15</v>
      </c>
    </row>
    <row r="5" spans="2:13" ht="78.75">
      <c r="B5" s="12"/>
      <c r="C5" s="12"/>
      <c r="D5" s="3" t="s">
        <v>11</v>
      </c>
      <c r="E5" s="3" t="s">
        <v>5</v>
      </c>
      <c r="F5" s="3" t="s">
        <v>5</v>
      </c>
      <c r="G5" s="3" t="s">
        <v>5</v>
      </c>
      <c r="H5" s="3" t="s">
        <v>5</v>
      </c>
      <c r="K5" s="4"/>
      <c r="M5" s="5"/>
    </row>
    <row r="6" spans="2:8" ht="15.75">
      <c r="B6" s="6" t="s">
        <v>12</v>
      </c>
      <c r="C6" s="7">
        <f>SUM(D6:H6)</f>
        <v>5294530</v>
      </c>
      <c r="D6" s="7">
        <f>SUM(D7:D10)</f>
        <v>256336</v>
      </c>
      <c r="E6" s="7">
        <f>SUM(E7:E10)</f>
        <v>172393</v>
      </c>
      <c r="F6" s="7">
        <f>SUM(F7:F10)</f>
        <v>1166711</v>
      </c>
      <c r="G6" s="7">
        <f>SUM(G7:G10)</f>
        <v>1870694</v>
      </c>
      <c r="H6" s="7">
        <f>SUM(H7:H10)</f>
        <v>1828396</v>
      </c>
    </row>
    <row r="7" spans="2:8" ht="15.75">
      <c r="B7" s="8" t="s">
        <v>1</v>
      </c>
      <c r="C7" s="9"/>
      <c r="D7" s="9">
        <f>'[2]Кубаньэнерго перед. (2)'!AC38+'[2]Кубаньэнерго перед. (2)'!AC39</f>
        <v>21863</v>
      </c>
      <c r="E7" s="9"/>
      <c r="F7" s="9">
        <f>'[2]Кубаньэнерго перед. (2)'!AC64</f>
        <v>377325</v>
      </c>
      <c r="G7" s="9">
        <f>'[2]Кубаньэнерго перед. (2)'!AC91+'[2]Кубаньэнерго перед. (2)'!AC96</f>
        <v>1864499</v>
      </c>
      <c r="H7" s="9"/>
    </row>
    <row r="8" spans="2:8" ht="15.75">
      <c r="B8" s="8" t="s">
        <v>2</v>
      </c>
      <c r="C8" s="9"/>
      <c r="D8" s="9"/>
      <c r="E8" s="9">
        <f>'[2]Кубаньэнерго перед. (2)'!AC89</f>
        <v>172393</v>
      </c>
      <c r="F8" s="9">
        <f>'[2]Кубаньэнерго перед. (2)'!AC59</f>
        <v>21099</v>
      </c>
      <c r="G8" s="9"/>
      <c r="H8" s="9">
        <f>'[2]Кубаньэнерго перед. (2)'!AC81+'[2]Кубаньэнерго перед. (2)'!AC82</f>
        <v>1821624</v>
      </c>
    </row>
    <row r="9" spans="2:8" ht="15.75">
      <c r="B9" s="8" t="s">
        <v>3</v>
      </c>
      <c r="C9" s="9"/>
      <c r="D9" s="9">
        <f>'[2]Кубаньэнерго перед. (2)'!AC13+'[2]Кубаньэнерго перед. (2)'!AC14+'[2]Кубаньэнерго перед. (2)'!AC15+'[2]Кубаньэнерго перед. (2)'!AC16+'[2]Кубаньэнерго перед. (2)'!AC17+'[2]Кубаньэнерго перед. (2)'!AC18+'[2]Кубаньэнерго перед. (2)'!AC19+'[2]Кубаньэнерго перед. (2)'!AC20+'[2]Кубаньэнерго перед. (2)'!AC21+'[2]Кубаньэнерго перед. (2)'!AC23+'[2]Кубаньэнерго перед. (2)'!AC22+'[2]Кубаньэнерго перед. (2)'!AC24+'[2]Кубаньэнерго перед. (2)'!AC25+'[2]Кубаньэнерго перед. (2)'!AC26+'[2]Кубаньэнерго перед. (2)'!AC27+'[2]Кубаньэнерго перед. (2)'!AC28+'[2]Кубаньэнерго перед. (2)'!AC29+'[2]Кубаньэнерго перед. (2)'!AC30+'[2]Кубаньэнерго перед. (2)'!AC31+'[2]Кубаньэнерго перед. (2)'!AC32+'[2]Кубаньэнерго перед. (2)'!AC33+'[2]Кубаньэнерго перед. (2)'!AC34+'[2]Кубаньэнерго перед. (2)'!AC35+'[2]Кубаньэнерго перед. (2)'!AC36+'[2]Кубаньэнерго перед. (2)'!AC37+'[2]Кубаньэнерго перед. (2)'!AC38+'[2]Кубаньэнерго перед. (2)'!AC39+'[2]Кубаньэнерго перед. (2)'!AC40+'[2]Кубаньэнерго перед. (2)'!AC41+'[2]Кубаньэнерго перед. (2)'!AC42+'[2]Кубаньэнерго перед. (2)'!AC43+'[2]Кубаньэнерго перед. (2)'!AC44+'[2]Кубаньэнерго перед. (2)'!AC45+'[2]Кубаньэнерго перед. (2)'!AC46+'[2]Кубаньэнерго перед. (2)'!AC47+'[2]Кубаньэнерго перед. (2)'!AC48</f>
        <v>234473</v>
      </c>
      <c r="E9" s="9"/>
      <c r="F9" s="9">
        <v>734056</v>
      </c>
      <c r="G9" s="9"/>
      <c r="H9" s="9">
        <v>3210</v>
      </c>
    </row>
    <row r="10" spans="2:8" ht="15.75">
      <c r="B10" s="8" t="s">
        <v>4</v>
      </c>
      <c r="C10" s="9"/>
      <c r="D10" s="9"/>
      <c r="E10" s="9"/>
      <c r="F10" s="9">
        <v>34231</v>
      </c>
      <c r="G10" s="9">
        <v>6195</v>
      </c>
      <c r="H10" s="9">
        <f>'[2]Кубаньэнерго перед. (2)'!AC86+'[2]Кубаньэнерго перед. (2)'!AC85+'[2]Кубаньэнерго перед. (2)'!AC84</f>
        <v>3562</v>
      </c>
    </row>
  </sheetData>
  <sheetProtection/>
  <mergeCells count="4">
    <mergeCell ref="B1:H2"/>
    <mergeCell ref="E3:F3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Кубаньэнергосбыт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Лариса Николаевна</dc:creator>
  <cp:keywords/>
  <dc:description/>
  <cp:lastModifiedBy>1</cp:lastModifiedBy>
  <cp:lastPrinted>2014-06-10T17:17:27Z</cp:lastPrinted>
  <dcterms:created xsi:type="dcterms:W3CDTF">2013-08-12T06:40:57Z</dcterms:created>
  <dcterms:modified xsi:type="dcterms:W3CDTF">2014-06-11T04:49:13Z</dcterms:modified>
  <cp:category/>
  <cp:version/>
  <cp:contentType/>
  <cp:contentStatus/>
</cp:coreProperties>
</file>