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21720" windowHeight="12765" activeTab="0"/>
  </bookViews>
  <sheets>
    <sheet name="Лист1 (3)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<sst xmlns="http://schemas.openxmlformats.org/spreadsheetml/2006/main" count="19" uniqueCount="16">
  <si>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</si>
  <si>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</si>
  <si>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</si>
  <si>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</si>
  <si>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</si>
  <si>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</si>
  <si>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</si>
  <si>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</si>
  <si>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</si>
  <si>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</si>
  <si>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</si>
  <si>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</si>
  <si>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</si>
  <si>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</si>
  <si>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</si>
  <si>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декабрь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</si>
</sst>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7"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4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168" fontId="0" fillId="0" borderId="1">
      <alignment/>
      <protection locked="0"/>
    </xf>
    <xf numFmtId="0" fontId="38" fillId="44" borderId="2" applyNumberFormat="0" applyAlignment="0" applyProtection="0"/>
    <xf numFmtId="0" fontId="8" fillId="13" borderId="3" applyNumberFormat="0" applyAlignment="0" applyProtection="0"/>
    <xf numFmtId="0" fontId="39" fillId="45" borderId="4" applyNumberFormat="0" applyAlignment="0" applyProtection="0"/>
    <xf numFmtId="0" fontId="9" fillId="46" borderId="5" applyNumberFormat="0" applyAlignment="0" applyProtection="0"/>
    <xf numFmtId="0" fontId="40" fillId="45" borderId="2" applyNumberFormat="0" applyAlignment="0" applyProtection="0"/>
    <xf numFmtId="0" fontId="10" fillId="46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1" fillId="0" borderId="6" applyNumberFormat="0" applyFill="0" applyAlignment="0" applyProtection="0"/>
    <xf numFmtId="0" fontId="12" fillId="0" borderId="7" applyNumberFormat="0" applyFill="0" applyAlignment="0" applyProtection="0"/>
    <xf numFmtId="0" fontId="42" fillId="0" borderId="8" applyNumberFormat="0" applyFill="0" applyAlignment="0" applyProtection="0"/>
    <xf numFmtId="0" fontId="13" fillId="0" borderId="9" applyNumberFormat="0" applyFill="0" applyAlignment="0" applyProtection="0"/>
    <xf numFmtId="0" fontId="43" fillId="0" borderId="10" applyNumberFormat="0" applyFill="0" applyAlignment="0" applyProtection="0"/>
    <xf numFmtId="0" fontId="14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8" fontId="16" fillId="11" borderId="1">
      <alignment/>
      <protection/>
    </xf>
    <xf numFmtId="4" fontId="17" fillId="47" borderId="13" applyBorder="0">
      <alignment horizontal="right"/>
      <protection/>
    </xf>
    <xf numFmtId="0" fontId="44" fillId="0" borderId="14" applyNumberFormat="0" applyFill="0" applyAlignment="0" applyProtection="0"/>
    <xf numFmtId="0" fontId="18" fillId="0" borderId="15" applyNumberFormat="0" applyFill="0" applyAlignment="0" applyProtection="0"/>
    <xf numFmtId="0" fontId="45" fillId="48" borderId="16" applyNumberFormat="0" applyAlignment="0" applyProtection="0"/>
    <xf numFmtId="0" fontId="19" fillId="49" borderId="17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20" fillId="7" borderId="0" applyFill="0">
      <alignment wrapText="1"/>
      <protection/>
    </xf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4" fillId="4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51" borderId="0" applyNumberFormat="0" applyBorder="0" applyAlignment="0" applyProtection="0"/>
    <xf numFmtId="0" fontId="2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52" borderId="18" applyNumberFormat="0" applyFont="0" applyAlignment="0" applyProtection="0"/>
    <xf numFmtId="0" fontId="0" fillId="53" borderId="1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20" applyNumberFormat="0" applyFill="0" applyAlignment="0" applyProtection="0"/>
    <xf numFmtId="0" fontId="27" fillId="0" borderId="21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0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" fontId="17" fillId="7" borderId="0" applyFont="0" applyBorder="0">
      <alignment horizontal="right"/>
      <protection/>
    </xf>
    <xf numFmtId="4" fontId="17" fillId="7" borderId="22" applyBorder="0">
      <alignment horizontal="right"/>
      <protection/>
    </xf>
    <xf numFmtId="4" fontId="17" fillId="13" borderId="23" applyBorder="0">
      <alignment horizontal="right"/>
      <protection/>
    </xf>
    <xf numFmtId="0" fontId="52" fillId="54" borderId="0" applyNumberFormat="0" applyBorder="0" applyAlignment="0" applyProtection="0"/>
    <xf numFmtId="0" fontId="30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07">
      <alignment/>
      <protection/>
    </xf>
    <xf numFmtId="0" fontId="31" fillId="0" borderId="0" xfId="107" applyFont="1">
      <alignment/>
      <protection/>
    </xf>
    <xf numFmtId="3" fontId="0" fillId="0" borderId="0" xfId="107" applyNumberFormat="1">
      <alignment/>
      <protection/>
    </xf>
    <xf numFmtId="0" fontId="53" fillId="55" borderId="24" xfId="107" applyFont="1" applyFill="1" applyBorder="1" applyAlignment="1">
      <alignment horizontal="center" vertical="center" wrapText="1"/>
      <protection/>
    </xf>
    <xf numFmtId="0" fontId="53" fillId="55" borderId="25" xfId="107" applyFont="1" applyFill="1" applyBorder="1" applyAlignment="1">
      <alignment horizontal="center" vertical="center" wrapText="1"/>
      <protection/>
    </xf>
    <xf numFmtId="0" fontId="53" fillId="55" borderId="26" xfId="107" applyFont="1" applyFill="1" applyBorder="1" applyAlignment="1">
      <alignment horizontal="center" vertical="center" wrapText="1"/>
      <protection/>
    </xf>
    <xf numFmtId="0" fontId="54" fillId="0" borderId="0" xfId="107" applyFont="1">
      <alignment/>
      <protection/>
    </xf>
    <xf numFmtId="0" fontId="53" fillId="55" borderId="27" xfId="107" applyFont="1" applyFill="1" applyBorder="1" applyAlignment="1">
      <alignment horizontal="center" vertical="center" wrapText="1"/>
      <protection/>
    </xf>
    <xf numFmtId="0" fontId="53" fillId="55" borderId="28" xfId="107" applyFont="1" applyFill="1" applyBorder="1" applyAlignment="1">
      <alignment horizontal="center" vertical="center" wrapText="1"/>
      <protection/>
    </xf>
    <xf numFmtId="0" fontId="53" fillId="55" borderId="29" xfId="107" applyFont="1" applyFill="1" applyBorder="1" applyAlignment="1">
      <alignment horizontal="center" vertical="center" wrapText="1"/>
      <protection/>
    </xf>
    <xf numFmtId="49" fontId="53" fillId="0" borderId="30" xfId="107" applyNumberFormat="1" applyFont="1" applyBorder="1" applyAlignment="1">
      <alignment horizontal="center" vertical="center" wrapText="1"/>
      <protection/>
    </xf>
    <xf numFmtId="49" fontId="53" fillId="0" borderId="31" xfId="107" applyNumberFormat="1" applyFont="1" applyBorder="1" applyAlignment="1">
      <alignment horizontal="center" vertical="center" wrapText="1"/>
      <protection/>
    </xf>
    <xf numFmtId="49" fontId="53" fillId="0" borderId="32" xfId="107" applyNumberFormat="1" applyFont="1" applyBorder="1" applyAlignment="1">
      <alignment horizontal="center" vertical="center" wrapText="1"/>
      <protection/>
    </xf>
    <xf numFmtId="0" fontId="53" fillId="0" borderId="33" xfId="116" applyFont="1" applyFill="1" applyBorder="1" applyAlignment="1">
      <alignment horizontal="center" vertical="center" wrapText="1"/>
      <protection/>
    </xf>
    <xf numFmtId="0" fontId="53" fillId="0" borderId="34" xfId="116" applyFont="1" applyFill="1" applyBorder="1" applyAlignment="1">
      <alignment horizontal="center" vertical="center" wrapText="1"/>
      <protection/>
    </xf>
    <xf numFmtId="0" fontId="53" fillId="0" borderId="35" xfId="116" applyFont="1" applyFill="1" applyBorder="1" applyAlignment="1">
      <alignment horizontal="center" vertical="center" wrapText="1"/>
      <protection/>
    </xf>
    <xf numFmtId="3" fontId="54" fillId="0" borderId="0" xfId="107" applyNumberFormat="1" applyFont="1">
      <alignment/>
      <protection/>
    </xf>
    <xf numFmtId="0" fontId="53" fillId="0" borderId="34" xfId="107" applyFont="1" applyFill="1" applyBorder="1" applyAlignment="1">
      <alignment horizontal="center" vertical="center"/>
      <protection/>
    </xf>
    <xf numFmtId="3" fontId="55" fillId="0" borderId="34" xfId="107" applyNumberFormat="1" applyFont="1" applyFill="1" applyBorder="1" applyAlignment="1">
      <alignment horizontal="center"/>
      <protection/>
    </xf>
    <xf numFmtId="3" fontId="53" fillId="0" borderId="34" xfId="107" applyNumberFormat="1" applyFont="1" applyFill="1" applyBorder="1" applyAlignment="1">
      <alignment horizontal="center"/>
      <protection/>
    </xf>
    <xf numFmtId="0" fontId="56" fillId="0" borderId="36" xfId="107" applyFont="1" applyFill="1" applyBorder="1" applyAlignment="1">
      <alignment horizontal="center" vertical="center"/>
      <protection/>
    </xf>
    <xf numFmtId="3" fontId="53" fillId="0" borderId="37" xfId="107" applyNumberFormat="1" applyFont="1" applyFill="1" applyBorder="1" applyAlignment="1">
      <alignment horizontal="center"/>
      <protection/>
    </xf>
    <xf numFmtId="3" fontId="56" fillId="0" borderId="33" xfId="107" applyNumberFormat="1" applyFont="1" applyFill="1" applyBorder="1" applyAlignment="1">
      <alignment horizontal="center"/>
      <protection/>
    </xf>
    <xf numFmtId="0" fontId="56" fillId="0" borderId="38" xfId="107" applyFont="1" applyFill="1" applyBorder="1" applyAlignment="1">
      <alignment horizontal="center" vertical="center"/>
      <protection/>
    </xf>
    <xf numFmtId="3" fontId="53" fillId="0" borderId="39" xfId="107" applyNumberFormat="1" applyFont="1" applyFill="1" applyBorder="1" applyAlignment="1">
      <alignment horizontal="center"/>
      <protection/>
    </xf>
    <xf numFmtId="3" fontId="56" fillId="0" borderId="40" xfId="107" applyNumberFormat="1" applyFont="1" applyFill="1" applyBorder="1" applyAlignment="1">
      <alignment horizontal="center"/>
      <protection/>
    </xf>
    <xf numFmtId="0" fontId="56" fillId="0" borderId="41" xfId="107" applyFont="1" applyFill="1" applyBorder="1" applyAlignment="1">
      <alignment horizontal="center" vertical="center"/>
      <protection/>
    </xf>
    <xf numFmtId="3" fontId="53" fillId="0" borderId="42" xfId="107" applyNumberFormat="1" applyFont="1" applyFill="1" applyBorder="1" applyAlignment="1">
      <alignment horizontal="center"/>
      <protection/>
    </xf>
    <xf numFmtId="3" fontId="56" fillId="0" borderId="35" xfId="107" applyNumberFormat="1" applyFont="1" applyFill="1" applyBorder="1" applyAlignment="1">
      <alignment horizontal="center"/>
      <protection/>
    </xf>
    <xf numFmtId="0" fontId="54" fillId="0" borderId="0" xfId="107" applyFont="1" applyFill="1">
      <alignment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82;&#1090;&#1099;%20&#1087;&#1077;&#1088;&#1074;&#1080;&#1095;&#1085;&#1086;&#1075;&#1086;%20&#1091;&#1095;&#1077;&#1090;&#1072;\&#1040;&#1050;&#1058;&#1067;%20&#1055;&#1045;&#1056;&#1042;&#1048;&#1063;&#1053;&#1054;&#1043;&#1054;%20&#1059;&#1063;&#1045;&#1058;&#1040;%20&#1055;&#1054;%20&#1070;&#1069;&#1057;&#1050;\2014\&#1071;&#1085;&#1074;&#1072;&#1088;&#1100;\&#1040;&#1050;&#1058;%20&#1044;&#1051;&#1071;%20&#1050;&#1069;\&#1040;&#1050;&#1058;%20&#1076;&#1083;&#1103;%20&#1050;&#1069;%20&#1103;&#1085;&#1074;&#1072;&#1088;&#1100;%202014%20last(&#1050;&#1054;&#1053;&#1045;&#1063;&#1053;&#1067;&#1049;)!!!!!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82;&#1090;&#1099;%20&#1087;&#1077;&#1088;&#1074;&#1080;&#1095;&#1085;&#1086;&#1075;&#1086;%20&#1091;&#1095;&#1077;&#1090;&#1072;\&#1040;&#1050;&#1058;&#1067;%20&#1055;&#1045;&#1056;&#1042;&#1048;&#1063;&#1053;&#1054;&#1043;&#1054;%20&#1059;&#1063;&#1045;&#1058;&#1040;%20&#1055;&#1054;%20&#1070;&#1069;&#1057;&#1050;\2014\&#1044;&#1077;&#1082;&#1072;&#1073;&#1088;&#1100;\&#1040;&#1050;&#1058;%20&#1044;&#1051;&#1071;%20&#1050;&#1069;\&#1040;&#1082;&#1090;%20&#1087;&#1077;&#1088;&#1074;&#1080;&#1095;&#1085;&#1086;&#1075;&#1086;%20&#1091;&#1095;&#1077;&#1090;&#1072;%20&#1076;&#1083;&#1103;%20&#1050;&#1069;%20&#1076;&#1077;&#1082;&#1072;&#1073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убаньэнерго перед. (2)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АПУ С КЭ"/>
    </sheetNames>
    <sheetDataSet>
      <sheetData sheetId="1">
        <row r="13">
          <cell r="T13">
            <v>45601</v>
          </cell>
        </row>
        <row r="14">
          <cell r="T14">
            <v>4030</v>
          </cell>
        </row>
        <row r="15">
          <cell r="T15">
            <v>8120</v>
          </cell>
        </row>
        <row r="16">
          <cell r="T16">
            <v>6320</v>
          </cell>
        </row>
        <row r="17">
          <cell r="T17">
            <v>0</v>
          </cell>
        </row>
        <row r="18">
          <cell r="T18">
            <v>1559</v>
          </cell>
        </row>
        <row r="19">
          <cell r="T19">
            <v>1200</v>
          </cell>
        </row>
        <row r="20">
          <cell r="T20">
            <v>2440</v>
          </cell>
        </row>
        <row r="21">
          <cell r="T21">
            <v>4350</v>
          </cell>
        </row>
        <row r="22">
          <cell r="T22">
            <v>5313</v>
          </cell>
        </row>
        <row r="23">
          <cell r="T23">
            <v>66080</v>
          </cell>
        </row>
        <row r="24">
          <cell r="T24">
            <v>48160</v>
          </cell>
        </row>
        <row r="25">
          <cell r="T25">
            <v>5640</v>
          </cell>
        </row>
        <row r="26">
          <cell r="T26">
            <v>6900</v>
          </cell>
        </row>
        <row r="27">
          <cell r="T27">
            <v>11640</v>
          </cell>
        </row>
        <row r="28">
          <cell r="T28">
            <v>5400</v>
          </cell>
        </row>
        <row r="29">
          <cell r="T29">
            <v>1400</v>
          </cell>
        </row>
        <row r="30">
          <cell r="T30">
            <v>4022</v>
          </cell>
        </row>
        <row r="31">
          <cell r="T31">
            <v>1675</v>
          </cell>
        </row>
        <row r="32">
          <cell r="T32">
            <v>3242</v>
          </cell>
        </row>
        <row r="33">
          <cell r="T33">
            <v>529</v>
          </cell>
        </row>
        <row r="34">
          <cell r="T34">
            <v>9840</v>
          </cell>
        </row>
        <row r="35">
          <cell r="T35">
            <v>11920</v>
          </cell>
        </row>
        <row r="36">
          <cell r="T36">
            <v>930</v>
          </cell>
        </row>
        <row r="37">
          <cell r="T37">
            <v>0</v>
          </cell>
        </row>
        <row r="38">
          <cell r="T38">
            <v>63380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3363</v>
          </cell>
        </row>
        <row r="42">
          <cell r="T42">
            <v>2032</v>
          </cell>
        </row>
        <row r="43">
          <cell r="T43">
            <v>0</v>
          </cell>
        </row>
        <row r="44">
          <cell r="T44">
            <v>16680</v>
          </cell>
        </row>
        <row r="45">
          <cell r="T45">
            <v>7000</v>
          </cell>
        </row>
        <row r="46">
          <cell r="T46">
            <v>5000</v>
          </cell>
        </row>
        <row r="47">
          <cell r="T47">
            <v>1620</v>
          </cell>
        </row>
        <row r="48">
          <cell r="T48">
            <v>1440</v>
          </cell>
        </row>
        <row r="49">
          <cell r="T49">
            <v>156</v>
          </cell>
        </row>
        <row r="50">
          <cell r="T50">
            <v>115</v>
          </cell>
        </row>
        <row r="51">
          <cell r="T51">
            <v>1034</v>
          </cell>
        </row>
        <row r="52">
          <cell r="T52">
            <v>0</v>
          </cell>
        </row>
        <row r="53">
          <cell r="T53">
            <v>1628</v>
          </cell>
        </row>
        <row r="54">
          <cell r="T54">
            <v>2753</v>
          </cell>
        </row>
        <row r="55">
          <cell r="T55">
            <v>0</v>
          </cell>
        </row>
        <row r="56">
          <cell r="T56">
            <v>11680</v>
          </cell>
        </row>
        <row r="57">
          <cell r="T57">
            <v>0</v>
          </cell>
        </row>
        <row r="58">
          <cell r="T58">
            <v>12502</v>
          </cell>
        </row>
        <row r="59">
          <cell r="T59">
            <v>44089</v>
          </cell>
        </row>
        <row r="60">
          <cell r="T60">
            <v>0</v>
          </cell>
        </row>
        <row r="61">
          <cell r="T61">
            <v>1770</v>
          </cell>
        </row>
        <row r="62">
          <cell r="T62">
            <v>0</v>
          </cell>
        </row>
        <row r="63">
          <cell r="T63">
            <v>423</v>
          </cell>
        </row>
        <row r="64">
          <cell r="T64">
            <v>406767</v>
          </cell>
        </row>
        <row r="66">
          <cell r="T66">
            <v>132600</v>
          </cell>
        </row>
        <row r="68">
          <cell r="T68">
            <v>53280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8692</v>
          </cell>
        </row>
        <row r="72">
          <cell r="T72">
            <v>461737</v>
          </cell>
        </row>
        <row r="74">
          <cell r="T74">
            <v>1729</v>
          </cell>
        </row>
        <row r="75">
          <cell r="T75">
            <v>3270</v>
          </cell>
        </row>
        <row r="76">
          <cell r="T76">
            <v>825</v>
          </cell>
        </row>
        <row r="77">
          <cell r="T77">
            <v>6579</v>
          </cell>
        </row>
        <row r="78">
          <cell r="T78">
            <v>81</v>
          </cell>
        </row>
        <row r="79">
          <cell r="T79">
            <v>1304</v>
          </cell>
        </row>
        <row r="80">
          <cell r="T80">
            <v>93</v>
          </cell>
        </row>
        <row r="81">
          <cell r="T81">
            <v>881811.6</v>
          </cell>
        </row>
        <row r="82">
          <cell r="T82">
            <v>998775.0000000087</v>
          </cell>
        </row>
        <row r="83">
          <cell r="T83">
            <v>420</v>
          </cell>
        </row>
        <row r="84">
          <cell r="T84">
            <v>2850</v>
          </cell>
        </row>
        <row r="85">
          <cell r="T85">
            <v>291</v>
          </cell>
        </row>
        <row r="86">
          <cell r="T86">
            <v>744</v>
          </cell>
        </row>
        <row r="87">
          <cell r="T87">
            <v>8229</v>
          </cell>
        </row>
        <row r="89">
          <cell r="T89">
            <v>420295</v>
          </cell>
        </row>
        <row r="91">
          <cell r="T91">
            <v>503937</v>
          </cell>
        </row>
        <row r="93">
          <cell r="T93">
            <v>663487</v>
          </cell>
        </row>
        <row r="97">
          <cell r="T97">
            <v>398174</v>
          </cell>
        </row>
        <row r="98">
          <cell r="T98">
            <v>1766</v>
          </cell>
        </row>
        <row r="99">
          <cell r="T99">
            <v>86</v>
          </cell>
        </row>
        <row r="100">
          <cell r="T100">
            <v>1016</v>
          </cell>
        </row>
        <row r="101">
          <cell r="T101">
            <v>228</v>
          </cell>
        </row>
        <row r="102">
          <cell r="T102">
            <v>55</v>
          </cell>
        </row>
        <row r="103">
          <cell r="T103">
            <v>0</v>
          </cell>
        </row>
        <row r="104">
          <cell r="T104">
            <v>130</v>
          </cell>
        </row>
        <row r="105">
          <cell r="T105">
            <v>1155</v>
          </cell>
        </row>
        <row r="106">
          <cell r="T106">
            <v>775</v>
          </cell>
        </row>
        <row r="107">
          <cell r="T107">
            <v>67</v>
          </cell>
        </row>
        <row r="108">
          <cell r="T108">
            <v>1553</v>
          </cell>
        </row>
        <row r="109">
          <cell r="T109">
            <v>1572</v>
          </cell>
        </row>
        <row r="110">
          <cell r="T110">
            <v>480</v>
          </cell>
        </row>
        <row r="111">
          <cell r="T111">
            <v>3080</v>
          </cell>
        </row>
        <row r="112">
          <cell r="T112">
            <v>2520</v>
          </cell>
        </row>
        <row r="113">
          <cell r="T113">
            <v>880</v>
          </cell>
        </row>
        <row r="114">
          <cell r="T114">
            <v>15000</v>
          </cell>
        </row>
        <row r="115">
          <cell r="T115">
            <v>344</v>
          </cell>
        </row>
        <row r="116">
          <cell r="T116">
            <v>837</v>
          </cell>
        </row>
        <row r="117">
          <cell r="T117">
            <v>1095</v>
          </cell>
        </row>
        <row r="118">
          <cell r="T118">
            <v>266</v>
          </cell>
        </row>
        <row r="119">
          <cell r="T119">
            <v>1088</v>
          </cell>
        </row>
        <row r="120">
          <cell r="T120">
            <v>399</v>
          </cell>
        </row>
        <row r="121">
          <cell r="T121">
            <v>406</v>
          </cell>
        </row>
        <row r="122">
          <cell r="T122">
            <v>100</v>
          </cell>
        </row>
        <row r="123">
          <cell r="T123">
            <v>3158</v>
          </cell>
        </row>
        <row r="124">
          <cell r="T124">
            <v>1438</v>
          </cell>
        </row>
        <row r="125">
          <cell r="T125">
            <v>368</v>
          </cell>
        </row>
        <row r="126">
          <cell r="T126">
            <v>859</v>
          </cell>
        </row>
        <row r="127">
          <cell r="T127">
            <v>1261</v>
          </cell>
        </row>
        <row r="128">
          <cell r="T128">
            <v>31</v>
          </cell>
        </row>
        <row r="129">
          <cell r="T129">
            <v>1388</v>
          </cell>
        </row>
        <row r="130">
          <cell r="T130">
            <v>451</v>
          </cell>
        </row>
        <row r="131">
          <cell r="T131">
            <v>307</v>
          </cell>
        </row>
        <row r="132">
          <cell r="T132">
            <v>282</v>
          </cell>
        </row>
        <row r="133">
          <cell r="T133">
            <v>138</v>
          </cell>
        </row>
        <row r="136">
          <cell r="T136">
            <v>38160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125" style="7" customWidth="1"/>
    <col min="2" max="2" width="20.375" style="7" customWidth="1"/>
    <col min="3" max="3" width="27.00390625" style="7" customWidth="1"/>
    <col min="4" max="4" width="22.25390625" style="7" customWidth="1"/>
    <col min="5" max="5" width="20.375" style="7" customWidth="1"/>
    <col min="6" max="6" width="23.75390625" style="30" customWidth="1"/>
    <col min="7" max="7" width="24.25390625" style="7" customWidth="1"/>
    <col min="8" max="8" width="32.375" style="7" customWidth="1"/>
    <col min="9" max="16384" width="9.125" style="7" customWidth="1"/>
  </cols>
  <sheetData>
    <row r="1" spans="2:8" ht="12.75">
      <c r="B1" s="4" t="s">
        <v>13</v>
      </c>
      <c r="C1" s="5"/>
      <c r="D1" s="5"/>
      <c r="E1" s="5"/>
      <c r="F1" s="5"/>
      <c r="G1" s="5"/>
      <c r="H1" s="6"/>
    </row>
    <row r="2" spans="2:8" ht="44.25" customHeight="1" thickBot="1">
      <c r="B2" s="8"/>
      <c r="C2" s="9"/>
      <c r="D2" s="9"/>
      <c r="E2" s="9"/>
      <c r="F2" s="9"/>
      <c r="G2" s="9"/>
      <c r="H2" s="10"/>
    </row>
    <row r="3" spans="2:8" ht="44.25" customHeight="1" thickBot="1">
      <c r="B3" s="11" t="s">
        <v>15</v>
      </c>
      <c r="C3" s="12"/>
      <c r="D3" s="12"/>
      <c r="E3" s="12"/>
      <c r="F3" s="12"/>
      <c r="G3" s="12"/>
      <c r="H3" s="13"/>
    </row>
    <row r="4" spans="2:8" ht="63.75" thickBot="1">
      <c r="B4" s="14" t="s">
        <v>0</v>
      </c>
      <c r="C4" s="14" t="s">
        <v>8</v>
      </c>
      <c r="D4" s="15" t="s">
        <v>6</v>
      </c>
      <c r="E4" s="15" t="s">
        <v>7</v>
      </c>
      <c r="F4" s="15" t="s">
        <v>9</v>
      </c>
      <c r="G4" s="15" t="s">
        <v>10</v>
      </c>
      <c r="H4" s="15" t="s">
        <v>14</v>
      </c>
    </row>
    <row r="5" spans="2:10" ht="79.5" thickBot="1">
      <c r="B5" s="16"/>
      <c r="C5" s="16"/>
      <c r="D5" s="15" t="s">
        <v>11</v>
      </c>
      <c r="E5" s="15" t="s">
        <v>5</v>
      </c>
      <c r="F5" s="15" t="s">
        <v>5</v>
      </c>
      <c r="G5" s="15" t="s">
        <v>5</v>
      </c>
      <c r="H5" s="15" t="s">
        <v>5</v>
      </c>
      <c r="J5" s="17"/>
    </row>
    <row r="6" spans="2:12" ht="19.5" thickBot="1">
      <c r="B6" s="18" t="s">
        <v>12</v>
      </c>
      <c r="C6" s="19">
        <f>D6+E6+F6+G6+H6</f>
        <v>5471685.600000009</v>
      </c>
      <c r="D6" s="20">
        <f>D7+D8+D9+D10</f>
        <v>356826</v>
      </c>
      <c r="E6" s="20">
        <f>E7+E8+E9+E10</f>
        <v>420295</v>
      </c>
      <c r="F6" s="20">
        <f>F7+F8+F9+F10</f>
        <v>1628939</v>
      </c>
      <c r="G6" s="20">
        <f>G7+G8+G9+G10</f>
        <v>1172505</v>
      </c>
      <c r="H6" s="20">
        <f>H7+H8+H9+H10</f>
        <v>1893120.6000000087</v>
      </c>
      <c r="L6" s="17"/>
    </row>
    <row r="7" spans="2:8" ht="15.75">
      <c r="B7" s="21" t="s">
        <v>1</v>
      </c>
      <c r="C7" s="22">
        <f>SUM(D7:H7)</f>
        <v>868321</v>
      </c>
      <c r="D7" s="23">
        <f>'[3]АПУ С КЭ'!T38</f>
        <v>63380</v>
      </c>
      <c r="E7" s="23"/>
      <c r="F7" s="23">
        <f>'[3]АПУ С КЭ'!T64+'[3]АПУ С КЭ'!T97</f>
        <v>804941</v>
      </c>
      <c r="G7" s="23"/>
      <c r="H7" s="23"/>
    </row>
    <row r="8" spans="2:8" ht="15.75">
      <c r="B8" s="24" t="s">
        <v>2</v>
      </c>
      <c r="C8" s="25">
        <f>SUM(D8:H8)</f>
        <v>3512394.600000009</v>
      </c>
      <c r="D8" s="26"/>
      <c r="E8" s="26">
        <f>'[3]АПУ С КЭ'!T89</f>
        <v>420295</v>
      </c>
      <c r="F8" s="26">
        <f>'[3]АПУ С КЭ'!T59</f>
        <v>44089</v>
      </c>
      <c r="G8" s="26">
        <f>'[3]АПУ С КЭ'!T91+'[3]АПУ С КЭ'!T93</f>
        <v>1167424</v>
      </c>
      <c r="H8" s="26">
        <f>'[3]АПУ С КЭ'!T81+'[3]АПУ С КЭ'!T82</f>
        <v>1880586.6000000087</v>
      </c>
    </row>
    <row r="9" spans="2:8" ht="15.75">
      <c r="B9" s="24" t="s">
        <v>3</v>
      </c>
      <c r="C9" s="25">
        <f>D9+F9+H9</f>
        <v>1047955</v>
      </c>
      <c r="D9" s="26">
        <f>'[3]АПУ С КЭ'!T13+'[3]АПУ С КЭ'!T14+'[3]АПУ С КЭ'!T15+'[3]АПУ С КЭ'!T16+'[3]АПУ С КЭ'!T17+'[3]АПУ С КЭ'!T18+'[3]АПУ С КЭ'!T19+'[3]АПУ С КЭ'!T20+'[3]АПУ С КЭ'!T21+'[3]АПУ С КЭ'!T22+'[3]АПУ С КЭ'!T23+'[3]АПУ С КЭ'!T24+'[3]АПУ С КЭ'!T25+'[3]АПУ С КЭ'!T26+'[3]АПУ С КЭ'!T27+'[3]АПУ С КЭ'!T28+'[3]АПУ С КЭ'!T29+'[3]АПУ С КЭ'!T30+'[3]АПУ С КЭ'!T31+'[3]АПУ С КЭ'!T32+'[3]АПУ С КЭ'!T33+'[3]АПУ С КЭ'!T34+'[3]АПУ С КЭ'!T35+'[3]АПУ С КЭ'!T36+'[3]АПУ С КЭ'!T37+'[3]АПУ С КЭ'!T38+'[3]АПУ С КЭ'!T39+'[3]АПУ С КЭ'!T40+'[3]АПУ С КЭ'!T41+'[3]АПУ С КЭ'!T42+'[3]АПУ С КЭ'!T43+'[3]АПУ С КЭ'!T44+'[3]АПУ С КЭ'!T45+'[3]АПУ С КЭ'!T46+'[3]АПУ С КЭ'!T47+'[3]АПУ С КЭ'!T48-'[3]АПУ С КЭ'!T38</f>
        <v>293446</v>
      </c>
      <c r="E9" s="26"/>
      <c r="F9" s="26">
        <f>'[3]АПУ С КЭ'!T54+'[3]АПУ С КЭ'!T56+'[3]АПУ С КЭ'!T58+'[3]АПУ С КЭ'!T60+'[3]АПУ С КЭ'!T61+'[3]АПУ С КЭ'!T66+'[3]АПУ С КЭ'!T68+'[3]АПУ С КЭ'!T69+'[3]АПУ С КЭ'!T70+'[3]АПУ С КЭ'!T72+'[3]АПУ С КЭ'!T75+'[3]АПУ С КЭ'!T77+'[3]АПУ С КЭ'!T79+'[3]АПУ С КЭ'!T80+'[3]АПУ С КЭ'!T109+'[3]АПУ С КЭ'!T110+'[3]АПУ С КЭ'!T111+'[3]АПУ С КЭ'!T114+'[3]АПУ С КЭ'!T136</f>
        <v>745860</v>
      </c>
      <c r="G9" s="26"/>
      <c r="H9" s="26">
        <f>'[3]АПУ С КЭ'!T83+'[3]АПУ С КЭ'!T87</f>
        <v>8649</v>
      </c>
    </row>
    <row r="10" spans="2:8" ht="16.5" thickBot="1">
      <c r="B10" s="27" t="s">
        <v>4</v>
      </c>
      <c r="C10" s="28">
        <f>SUM(D10:H10)</f>
        <v>43015</v>
      </c>
      <c r="D10" s="29"/>
      <c r="E10" s="29"/>
      <c r="F10" s="29">
        <f>'[3]АПУ С КЭ'!T49+'[3]АПУ С КЭ'!T50+'[3]АПУ С КЭ'!T51+'[3]АПУ С КЭ'!T52+'[3]АПУ С КЭ'!T53+'[3]АПУ С КЭ'!T55+'[3]АПУ С КЭ'!T57+'[3]АПУ С КЭ'!T62+'[3]АПУ С КЭ'!T63+'[3]АПУ С КЭ'!T71+'[3]АПУ С КЭ'!T74+'[3]АПУ С КЭ'!T76+'[3]АПУ С КЭ'!T78+'[3]АПУ С КЭ'!T104+'[3]АПУ С КЭ'!T107+'[3]АПУ С КЭ'!T108+'[3]АПУ С КЭ'!T112+'[3]АПУ С КЭ'!T113+'[3]АПУ С КЭ'!T115+'[3]АПУ С КЭ'!T116+'[3]АПУ С КЭ'!T117+'[3]АПУ С КЭ'!T118+'[3]АПУ С КЭ'!T119+'[3]АПУ С КЭ'!T120+'[3]АПУ С КЭ'!T121+'[3]АПУ С КЭ'!T122+'[3]АПУ С КЭ'!T123+'[3]АПУ С КЭ'!T124+'[3]АПУ С КЭ'!T125+'[3]АПУ С КЭ'!T126+'[3]АПУ С КЭ'!T127+'[3]АПУ С КЭ'!T128+'[3]АПУ С КЭ'!T129+'[3]АПУ С КЭ'!T130+'[3]АПУ С КЭ'!T131+'[3]АПУ С КЭ'!T132+'[3]АПУ С КЭ'!T133</f>
        <v>34049</v>
      </c>
      <c r="G10" s="29">
        <f>'[3]АПУ С КЭ'!T98+'[3]АПУ С КЭ'!T99+'[3]АПУ С КЭ'!T100+'[3]АПУ С КЭ'!T101+'[3]АПУ С КЭ'!T102+'[3]АПУ С КЭ'!T103+'[3]АПУ С КЭ'!T105+'[3]АПУ С КЭ'!T106</f>
        <v>5081</v>
      </c>
      <c r="H10" s="29">
        <f>'[3]АПУ С КЭ'!T84+'[3]АПУ С КЭ'!T85+'[3]АПУ С КЭ'!T86</f>
        <v>3885</v>
      </c>
    </row>
    <row r="12" ht="12.75">
      <c r="F12" s="7"/>
    </row>
    <row r="13" ht="12.75">
      <c r="F13" s="7"/>
    </row>
    <row r="14" ht="12.75">
      <c r="F14" s="7"/>
    </row>
    <row r="15" ht="12.75">
      <c r="F15" s="7"/>
    </row>
    <row r="16" ht="12.75">
      <c r="F16" s="7"/>
    </row>
    <row r="17" ht="12.75">
      <c r="F17" s="7"/>
    </row>
    <row r="18" ht="12.75">
      <c r="F18" s="7"/>
    </row>
    <row r="19" ht="12.75">
      <c r="F19" s="7"/>
    </row>
  </sheetData>
  <sheetProtection/>
  <mergeCells count="4">
    <mergeCell ref="B1:H2"/>
    <mergeCell ref="B3:H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5:F5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0.617187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1" customWidth="1"/>
    <col min="7" max="7" width="20.375" style="1" customWidth="1"/>
    <col min="8" max="8" width="30.875" style="1" customWidth="1"/>
    <col min="9" max="10" width="9.125" style="1" customWidth="1"/>
    <col min="11" max="11" width="10.25390625" style="1" bestFit="1" customWidth="1"/>
    <col min="12" max="16384" width="9.125" style="1" customWidth="1"/>
  </cols>
  <sheetData>
    <row r="1" ht="12.75" customHeight="1"/>
    <row r="2" ht="44.25" customHeight="1"/>
    <row r="3" ht="44.25" customHeight="1"/>
    <row r="5" spans="4:6" ht="15.75">
      <c r="D5" s="2"/>
      <c r="F5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User</cp:lastModifiedBy>
  <cp:lastPrinted>2014-06-11T06:26:01Z</cp:lastPrinted>
  <dcterms:created xsi:type="dcterms:W3CDTF">2013-08-12T06:40:57Z</dcterms:created>
  <dcterms:modified xsi:type="dcterms:W3CDTF">2015-01-27T13:31:21Z</dcterms:modified>
  <cp:category/>
  <cp:version/>
  <cp:contentType/>
  <cp:contentStatus/>
</cp:coreProperties>
</file>