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 (3)" sheetId="6" r:id="rId1"/>
  </sheets>
  <externalReferences>
    <externalReference r:id="rId2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C7" i="6" l="1"/>
  <c r="D7" i="6"/>
  <c r="F7" i="6"/>
  <c r="G7" i="6"/>
  <c r="G6" i="6" s="1"/>
  <c r="C8" i="6"/>
  <c r="E8" i="6"/>
  <c r="E6" i="6" s="1"/>
  <c r="F8" i="6"/>
  <c r="H8" i="6"/>
  <c r="H6" i="6" s="1"/>
  <c r="C9" i="6"/>
  <c r="D9" i="6"/>
  <c r="F9" i="6"/>
  <c r="H9" i="6"/>
  <c r="C10" i="6"/>
  <c r="F10" i="6"/>
  <c r="H10" i="6"/>
  <c r="D6" i="6" l="1"/>
  <c r="F6" i="6"/>
  <c r="C6" i="6" l="1"/>
</calcChain>
</file>

<file path=xl/sharedStrings.xml><?xml version="1.0" encoding="utf-8"?>
<sst xmlns="http://schemas.openxmlformats.org/spreadsheetml/2006/main" count="19" uniqueCount="16">
  <si>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2015 год</t>
  </si>
  <si>
    <t>декабрь 2015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</si>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</sst>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0" fontId="3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8" fontId="3" fillId="0" borderId="20">
      <protection locked="0"/>
    </xf>
    <xf numFmtId="0" fontId="16" fillId="8" borderId="21" applyNumberFormat="0" applyAlignment="0" applyProtection="0"/>
    <xf numFmtId="0" fontId="17" fillId="21" borderId="22" applyNumberFormat="0" applyAlignment="0" applyProtection="0"/>
    <xf numFmtId="0" fontId="18" fillId="21" borderId="21" applyNumberFormat="0" applyAlignment="0" applyProtection="0"/>
    <xf numFmtId="0" fontId="19" fillId="0" borderId="0" applyBorder="0">
      <alignment horizontal="center" vertical="center" wrapText="1"/>
    </xf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8" fontId="24" fillId="22" borderId="20"/>
    <xf numFmtId="4" fontId="25" fillId="23" borderId="27" applyBorder="0">
      <alignment horizontal="right"/>
    </xf>
    <xf numFmtId="0" fontId="26" fillId="0" borderId="28" applyNumberFormat="0" applyFill="0" applyAlignment="0" applyProtection="0"/>
    <xf numFmtId="0" fontId="27" fillId="24" borderId="29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25" borderId="0" applyFill="0">
      <alignment wrapText="1"/>
    </xf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7" borderId="30" applyNumberFormat="0" applyFont="0" applyAlignment="0" applyProtection="0"/>
    <xf numFmtId="9" fontId="1" fillId="0" borderId="0" applyFont="0" applyFill="0" applyBorder="0" applyAlignment="0" applyProtection="0"/>
    <xf numFmtId="0" fontId="36" fillId="0" borderId="31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25" fillId="25" borderId="0" applyFont="0" applyBorder="0">
      <alignment horizontal="right"/>
    </xf>
    <xf numFmtId="4" fontId="25" fillId="25" borderId="32" applyBorder="0">
      <alignment horizontal="right"/>
    </xf>
    <xf numFmtId="4" fontId="25" fillId="28" borderId="33" applyBorder="0">
      <alignment horizontal="right"/>
    </xf>
    <xf numFmtId="0" fontId="40" fillId="5" borderId="0" applyNumberFormat="0" applyBorder="0" applyAlignment="0" applyProtection="0"/>
  </cellStyleXfs>
  <cellXfs count="29">
    <xf numFmtId="0" fontId="0" fillId="0" borderId="0" xfId="0"/>
    <xf numFmtId="0" fontId="2" fillId="0" borderId="11" xfId="2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/>
    </xf>
    <xf numFmtId="3" fontId="5" fillId="0" borderId="17" xfId="1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6" fillId="0" borderId="0" xfId="1" applyFont="1"/>
    <xf numFmtId="0" fontId="6" fillId="0" borderId="0" xfId="1" applyFont="1" applyFill="1"/>
    <xf numFmtId="3" fontId="6" fillId="0" borderId="0" xfId="1" applyNumberFormat="1" applyFont="1"/>
    <xf numFmtId="0" fontId="7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82;&#1090;&#1099;%20&#1087;&#1077;&#1088;&#1074;&#1080;&#1095;&#1085;&#1086;&#1075;&#1086;%20&#1091;&#1095;&#1077;&#1090;&#1072;/&#1040;&#1050;&#1058;&#1067;%20&#1055;&#1045;&#1056;&#1042;&#1048;&#1063;&#1053;&#1054;&#1043;&#1054;%20&#1059;&#1063;&#1045;&#1058;&#1040;%20&#1055;&#1054;%20&#1070;&#1069;&#1057;&#1050;/2015/&#1076;&#1077;&#1082;&#1072;&#1073;&#1088;&#1100;/&#1040;&#1050;&#1058;%20&#1044;&#1051;&#1071;%20&#1050;&#1069;/&#1040;&#1082;&#1090;%20&#1087;&#1077;&#1088;&#1074;&#1080;&#1095;&#1085;&#1086;&#1075;&#1086;%20&#1091;&#1095;&#1077;&#1090;&#1072;_&#1076;&#1077;&#1082;&#1072;&#1073;&#1088;&#1100;%202015%20%2015.41%20&#1089;%20&#1080;&#1089;&#1087;%20&#1055;&#1083;&#1072;&#1084;&#1103;(&#108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У С КЭ"/>
      <sheetName val="Лист1"/>
      <sheetName val="Лист2"/>
      <sheetName val="Лист3"/>
    </sheetNames>
    <sheetDataSet>
      <sheetData sheetId="0">
        <row r="13">
          <cell r="T13">
            <v>52341</v>
          </cell>
        </row>
        <row r="14">
          <cell r="T14">
            <v>6670</v>
          </cell>
        </row>
        <row r="15">
          <cell r="T15">
            <v>8120</v>
          </cell>
        </row>
        <row r="16">
          <cell r="T16">
            <v>6300</v>
          </cell>
        </row>
        <row r="17">
          <cell r="T17">
            <v>0</v>
          </cell>
        </row>
        <row r="18">
          <cell r="T18">
            <v>190</v>
          </cell>
        </row>
        <row r="19">
          <cell r="T19">
            <v>2610</v>
          </cell>
        </row>
        <row r="20">
          <cell r="T20">
            <v>2120</v>
          </cell>
        </row>
        <row r="21">
          <cell r="T21">
            <v>3510</v>
          </cell>
        </row>
        <row r="22">
          <cell r="T22">
            <v>5034</v>
          </cell>
        </row>
        <row r="23">
          <cell r="T23">
            <v>30720</v>
          </cell>
        </row>
        <row r="24">
          <cell r="T24">
            <v>21760</v>
          </cell>
        </row>
        <row r="25">
          <cell r="T25">
            <v>7620</v>
          </cell>
        </row>
        <row r="26">
          <cell r="T26">
            <v>6780</v>
          </cell>
        </row>
        <row r="27">
          <cell r="T27">
            <v>12480</v>
          </cell>
        </row>
        <row r="28">
          <cell r="T28">
            <v>6000</v>
          </cell>
        </row>
        <row r="29">
          <cell r="T29">
            <v>1680</v>
          </cell>
        </row>
        <row r="30">
          <cell r="T30">
            <v>3404</v>
          </cell>
        </row>
        <row r="31">
          <cell r="T31">
            <v>1514</v>
          </cell>
        </row>
        <row r="32">
          <cell r="T32">
            <v>3786</v>
          </cell>
        </row>
        <row r="33">
          <cell r="T33">
            <v>743</v>
          </cell>
        </row>
        <row r="34">
          <cell r="T34">
            <v>10020</v>
          </cell>
        </row>
        <row r="35">
          <cell r="T35">
            <v>10960</v>
          </cell>
        </row>
        <row r="36">
          <cell r="T36">
            <v>896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50321</v>
          </cell>
        </row>
        <row r="40">
          <cell r="T40">
            <v>0</v>
          </cell>
        </row>
        <row r="41">
          <cell r="T41">
            <v>1.4400000000000002</v>
          </cell>
        </row>
        <row r="42">
          <cell r="T42">
            <v>0</v>
          </cell>
        </row>
        <row r="43">
          <cell r="T43">
            <v>3056</v>
          </cell>
        </row>
        <row r="44">
          <cell r="T44">
            <v>951</v>
          </cell>
        </row>
        <row r="45">
          <cell r="T45">
            <v>0</v>
          </cell>
        </row>
        <row r="46">
          <cell r="T46">
            <v>15160</v>
          </cell>
        </row>
        <row r="47">
          <cell r="T47">
            <v>6560</v>
          </cell>
        </row>
        <row r="48">
          <cell r="T48">
            <v>4880</v>
          </cell>
        </row>
        <row r="49">
          <cell r="T49">
            <v>360</v>
          </cell>
        </row>
        <row r="50">
          <cell r="T50">
            <v>3780</v>
          </cell>
        </row>
        <row r="51">
          <cell r="T51">
            <v>0</v>
          </cell>
        </row>
        <row r="52">
          <cell r="T52">
            <v>110</v>
          </cell>
        </row>
        <row r="53">
          <cell r="T53">
            <v>1969</v>
          </cell>
        </row>
        <row r="54">
          <cell r="T54">
            <v>0</v>
          </cell>
        </row>
        <row r="55">
          <cell r="T55">
            <v>2684</v>
          </cell>
        </row>
        <row r="56">
          <cell r="T56">
            <v>2704</v>
          </cell>
        </row>
        <row r="57">
          <cell r="T57">
            <v>271</v>
          </cell>
        </row>
        <row r="58">
          <cell r="T58">
            <v>16000</v>
          </cell>
        </row>
        <row r="59">
          <cell r="T59">
            <v>0</v>
          </cell>
        </row>
        <row r="60">
          <cell r="T60">
            <v>20122</v>
          </cell>
        </row>
        <row r="61">
          <cell r="T61">
            <v>53873</v>
          </cell>
        </row>
        <row r="62">
          <cell r="T62">
            <v>22736</v>
          </cell>
        </row>
        <row r="63">
          <cell r="T63">
            <v>1770</v>
          </cell>
        </row>
        <row r="64">
          <cell r="T64">
            <v>0</v>
          </cell>
        </row>
        <row r="65">
          <cell r="T65">
            <v>435</v>
          </cell>
        </row>
        <row r="66">
          <cell r="T66">
            <v>377881</v>
          </cell>
        </row>
        <row r="67">
          <cell r="T67">
            <v>0</v>
          </cell>
        </row>
        <row r="68">
          <cell r="T68">
            <v>122600</v>
          </cell>
        </row>
        <row r="69">
          <cell r="T69">
            <v>31400</v>
          </cell>
        </row>
        <row r="70">
          <cell r="T70">
            <v>48800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10732</v>
          </cell>
        </row>
        <row r="74">
          <cell r="T74">
            <v>128932</v>
          </cell>
        </row>
        <row r="76">
          <cell r="T76">
            <v>1648</v>
          </cell>
        </row>
        <row r="77">
          <cell r="T77">
            <v>2227</v>
          </cell>
        </row>
        <row r="78">
          <cell r="T78">
            <v>764</v>
          </cell>
        </row>
        <row r="79">
          <cell r="T79">
            <v>5068</v>
          </cell>
        </row>
        <row r="80">
          <cell r="T80">
            <v>87</v>
          </cell>
        </row>
        <row r="81">
          <cell r="T81">
            <v>1434</v>
          </cell>
        </row>
        <row r="82">
          <cell r="T82">
            <v>108</v>
          </cell>
        </row>
        <row r="83">
          <cell r="T83">
            <v>2146324.5999999992</v>
          </cell>
        </row>
        <row r="84">
          <cell r="T84">
            <v>3639.6000000058848</v>
          </cell>
        </row>
        <row r="85">
          <cell r="T85">
            <v>251795.4</v>
          </cell>
        </row>
        <row r="86">
          <cell r="T86">
            <v>420</v>
          </cell>
        </row>
        <row r="87">
          <cell r="T87">
            <v>0</v>
          </cell>
        </row>
        <row r="88">
          <cell r="T88">
            <v>2100</v>
          </cell>
        </row>
        <row r="89">
          <cell r="T89">
            <v>0</v>
          </cell>
        </row>
        <row r="90">
          <cell r="T90">
            <v>300</v>
          </cell>
        </row>
        <row r="91">
          <cell r="T91">
            <v>0</v>
          </cell>
        </row>
        <row r="92">
          <cell r="T92">
            <v>530</v>
          </cell>
        </row>
        <row r="93">
          <cell r="T93">
            <v>16829</v>
          </cell>
        </row>
        <row r="94">
          <cell r="T94">
            <v>0</v>
          </cell>
        </row>
        <row r="95">
          <cell r="T95">
            <v>257072</v>
          </cell>
        </row>
        <row r="96">
          <cell r="T96">
            <v>46525</v>
          </cell>
        </row>
        <row r="97">
          <cell r="T97">
            <v>422778</v>
          </cell>
        </row>
        <row r="98">
          <cell r="T98">
            <v>0</v>
          </cell>
        </row>
        <row r="99">
          <cell r="T99">
            <v>587329</v>
          </cell>
        </row>
        <row r="100">
          <cell r="T100">
            <v>44698</v>
          </cell>
        </row>
        <row r="101">
          <cell r="T101">
            <v>43024</v>
          </cell>
        </row>
        <row r="102">
          <cell r="T102">
            <v>0</v>
          </cell>
        </row>
        <row r="103">
          <cell r="T103">
            <v>259698</v>
          </cell>
        </row>
        <row r="104">
          <cell r="T104">
            <v>2358</v>
          </cell>
        </row>
        <row r="105">
          <cell r="T105">
            <v>218</v>
          </cell>
        </row>
        <row r="106">
          <cell r="T106">
            <v>927</v>
          </cell>
        </row>
        <row r="107">
          <cell r="T107">
            <v>57</v>
          </cell>
        </row>
        <row r="108">
          <cell r="T108">
            <v>116</v>
          </cell>
        </row>
        <row r="109">
          <cell r="T109">
            <v>56</v>
          </cell>
        </row>
        <row r="110">
          <cell r="T110">
            <v>117</v>
          </cell>
        </row>
        <row r="111">
          <cell r="T111">
            <v>1242</v>
          </cell>
        </row>
        <row r="112">
          <cell r="T112">
            <v>8</v>
          </cell>
        </row>
        <row r="113">
          <cell r="T113">
            <v>30</v>
          </cell>
        </row>
        <row r="114">
          <cell r="T114">
            <v>1311</v>
          </cell>
        </row>
        <row r="115">
          <cell r="T115">
            <v>1872</v>
          </cell>
        </row>
        <row r="116">
          <cell r="T116">
            <v>320</v>
          </cell>
        </row>
        <row r="117">
          <cell r="T117">
            <v>8360</v>
          </cell>
        </row>
        <row r="118">
          <cell r="T118">
            <v>2061</v>
          </cell>
        </row>
        <row r="119">
          <cell r="T119">
            <v>0</v>
          </cell>
        </row>
        <row r="120">
          <cell r="T120">
            <v>39420</v>
          </cell>
        </row>
        <row r="121">
          <cell r="T121">
            <v>405</v>
          </cell>
        </row>
        <row r="122">
          <cell r="T122">
            <v>601</v>
          </cell>
        </row>
        <row r="123">
          <cell r="T123">
            <v>925</v>
          </cell>
        </row>
        <row r="124">
          <cell r="T124">
            <v>2008</v>
          </cell>
        </row>
        <row r="125">
          <cell r="T125">
            <v>301</v>
          </cell>
        </row>
        <row r="126">
          <cell r="T126">
            <v>0</v>
          </cell>
        </row>
        <row r="127">
          <cell r="T127">
            <v>101</v>
          </cell>
        </row>
        <row r="128">
          <cell r="T128">
            <v>2733</v>
          </cell>
        </row>
        <row r="129">
          <cell r="T129">
            <v>239</v>
          </cell>
        </row>
        <row r="130">
          <cell r="T130">
            <v>441</v>
          </cell>
        </row>
        <row r="131">
          <cell r="T131">
            <v>1416</v>
          </cell>
        </row>
        <row r="132">
          <cell r="T132">
            <v>1046</v>
          </cell>
        </row>
        <row r="133">
          <cell r="T133">
            <v>439</v>
          </cell>
        </row>
        <row r="134">
          <cell r="T134">
            <v>871</v>
          </cell>
        </row>
        <row r="135">
          <cell r="T135">
            <v>508</v>
          </cell>
        </row>
        <row r="136">
          <cell r="T136">
            <v>291</v>
          </cell>
        </row>
        <row r="137">
          <cell r="T137">
            <v>250</v>
          </cell>
        </row>
        <row r="138">
          <cell r="T138">
            <v>132</v>
          </cell>
        </row>
        <row r="139">
          <cell r="T139">
            <v>0</v>
          </cell>
        </row>
        <row r="140">
          <cell r="T140">
            <v>2309</v>
          </cell>
        </row>
        <row r="141">
          <cell r="T141">
            <v>488</v>
          </cell>
        </row>
        <row r="142">
          <cell r="T142">
            <v>7600</v>
          </cell>
        </row>
        <row r="143">
          <cell r="T143">
            <v>7831</v>
          </cell>
        </row>
        <row r="144">
          <cell r="T144">
            <v>310</v>
          </cell>
        </row>
        <row r="145">
          <cell r="T145">
            <v>1156</v>
          </cell>
        </row>
        <row r="146">
          <cell r="T146">
            <v>297</v>
          </cell>
        </row>
        <row r="147">
          <cell r="T147">
            <v>586</v>
          </cell>
        </row>
        <row r="148">
          <cell r="T148">
            <v>0</v>
          </cell>
        </row>
        <row r="149">
          <cell r="T149">
            <v>11</v>
          </cell>
        </row>
        <row r="150">
          <cell r="T150">
            <v>393</v>
          </cell>
        </row>
        <row r="151">
          <cell r="T151">
            <v>10</v>
          </cell>
        </row>
        <row r="152">
          <cell r="T152">
            <v>2136</v>
          </cell>
        </row>
        <row r="153">
          <cell r="T153">
            <v>3360</v>
          </cell>
        </row>
        <row r="154">
          <cell r="T154">
            <v>301</v>
          </cell>
        </row>
        <row r="155">
          <cell r="T155">
            <v>302</v>
          </cell>
        </row>
        <row r="156">
          <cell r="T156">
            <v>6553</v>
          </cell>
        </row>
        <row r="160">
          <cell r="T160">
            <v>637579</v>
          </cell>
        </row>
        <row r="161">
          <cell r="T161">
            <v>1321052</v>
          </cell>
        </row>
        <row r="162">
          <cell r="T162">
            <v>153824</v>
          </cell>
        </row>
        <row r="163">
          <cell r="T163">
            <v>65200</v>
          </cell>
        </row>
        <row r="164">
          <cell r="T164">
            <v>50322.44</v>
          </cell>
        </row>
        <row r="165">
          <cell r="T165">
            <v>2401759.6000000047</v>
          </cell>
        </row>
        <row r="166">
          <cell r="T166">
            <v>568584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tabSelected="1" workbookViewId="0">
      <selection activeCell="B1" sqref="B1:H10"/>
    </sheetView>
  </sheetViews>
  <sheetFormatPr defaultRowHeight="12.75"/>
  <cols>
    <col min="1" max="1" width="4.140625" style="14" customWidth="1"/>
    <col min="2" max="2" width="20.42578125" style="14" customWidth="1"/>
    <col min="3" max="3" width="27" style="14" customWidth="1"/>
    <col min="4" max="4" width="22.28515625" style="14" customWidth="1"/>
    <col min="5" max="5" width="20.42578125" style="14" customWidth="1"/>
    <col min="6" max="6" width="23.7109375" style="15" customWidth="1"/>
    <col min="7" max="7" width="24.28515625" style="14" customWidth="1"/>
    <col min="8" max="8" width="32.42578125" style="14" customWidth="1"/>
    <col min="9" max="16384" width="9.140625" style="14"/>
  </cols>
  <sheetData>
    <row r="1" spans="2:13">
      <c r="B1" s="18" t="s">
        <v>0</v>
      </c>
      <c r="C1" s="19"/>
      <c r="D1" s="19"/>
      <c r="E1" s="19"/>
      <c r="F1" s="19"/>
      <c r="G1" s="19"/>
      <c r="H1" s="20"/>
    </row>
    <row r="2" spans="2:13" ht="44.25" customHeight="1" thickBot="1">
      <c r="B2" s="21"/>
      <c r="C2" s="22"/>
      <c r="D2" s="22"/>
      <c r="E2" s="22"/>
      <c r="F2" s="22"/>
      <c r="G2" s="22"/>
      <c r="H2" s="23"/>
    </row>
    <row r="3" spans="2:13" ht="44.25" customHeight="1" thickBot="1">
      <c r="B3" s="24" t="s">
        <v>1</v>
      </c>
      <c r="C3" s="25"/>
      <c r="D3" s="25"/>
      <c r="E3" s="25"/>
      <c r="F3" s="25"/>
      <c r="G3" s="25"/>
      <c r="H3" s="26"/>
    </row>
    <row r="4" spans="2:13" ht="63.75" customHeight="1" thickBot="1">
      <c r="B4" s="27" t="s">
        <v>2</v>
      </c>
      <c r="C4" s="27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2:13" ht="79.5" thickBot="1">
      <c r="B5" s="28"/>
      <c r="C5" s="28"/>
      <c r="D5" s="1" t="s">
        <v>9</v>
      </c>
      <c r="E5" s="1" t="s">
        <v>10</v>
      </c>
      <c r="F5" s="1" t="s">
        <v>10</v>
      </c>
      <c r="G5" s="1" t="s">
        <v>10</v>
      </c>
      <c r="H5" s="1" t="s">
        <v>10</v>
      </c>
      <c r="J5" s="16"/>
      <c r="M5" s="17"/>
    </row>
    <row r="6" spans="2:13" ht="19.5" customHeight="1" thickBot="1">
      <c r="B6" s="2" t="s">
        <v>11</v>
      </c>
      <c r="C6" s="3">
        <f>D6+E6+F6+G6+H6</f>
        <v>5198321.0400000047</v>
      </c>
      <c r="D6" s="4">
        <f>D7+D8+D9+D10</f>
        <v>290327.44</v>
      </c>
      <c r="E6" s="4">
        <f>E7+E8+E9+E10</f>
        <v>257072</v>
      </c>
      <c r="F6" s="4">
        <f>F7+F8+F9+F10</f>
        <v>1969285</v>
      </c>
      <c r="G6" s="4">
        <f>G7+G8+G9+G10</f>
        <v>259698</v>
      </c>
      <c r="H6" s="4">
        <f>H7+H8+H9+H10</f>
        <v>2421938.6000000047</v>
      </c>
      <c r="K6" s="16"/>
      <c r="L6" s="16"/>
    </row>
    <row r="7" spans="2:13" ht="15.75">
      <c r="B7" s="5" t="s">
        <v>12</v>
      </c>
      <c r="C7" s="6">
        <f>'[1]АПУ С КЭ'!T160+'[1]АПУ С КЭ'!T164</f>
        <v>687901.44</v>
      </c>
      <c r="D7" s="7">
        <f>'[1]АПУ С КЭ'!T39+'[1]АПУ С КЭ'!T38+'[1]АПУ С КЭ'!T40+'[1]АПУ С КЭ'!T41</f>
        <v>50322.44</v>
      </c>
      <c r="E7" s="7"/>
      <c r="F7" s="7">
        <f>'[1]АПУ С КЭ'!T66+'[1]АПУ С КЭ'!T67</f>
        <v>377881</v>
      </c>
      <c r="G7" s="7">
        <f>'[1]АПУ С КЭ'!T102+'[1]АПУ С КЭ'!T103</f>
        <v>259698</v>
      </c>
      <c r="H7" s="7"/>
      <c r="I7" s="16"/>
    </row>
    <row r="8" spans="2:13" ht="15.75">
      <c r="B8" s="8" t="s">
        <v>13</v>
      </c>
      <c r="C8" s="9">
        <f>'[1]АПУ С КЭ'!T161+'[1]АПУ С КЭ'!T165</f>
        <v>3722811.6000000047</v>
      </c>
      <c r="D8" s="10"/>
      <c r="E8" s="10">
        <f>'[1]АПУ С КЭ'!T95+'[1]АПУ С КЭ'!T96-'[1]АПУ С КЭ'!T96</f>
        <v>257072</v>
      </c>
      <c r="F8" s="10">
        <f>'[1]АПУ С КЭ'!T61+'[1]АПУ С КЭ'!T97+'[1]АПУ С КЭ'!T98+'[1]АПУ С КЭ'!T99+'[1]АПУ С КЭ'!T100+'[1]АПУ С КЭ'!T101-'[1]АПУ С КЭ'!T100-'[1]АПУ С КЭ'!T101</f>
        <v>1063980</v>
      </c>
      <c r="G8" s="10"/>
      <c r="H8" s="10">
        <f>'[1]АПУ С КЭ'!T83+'[1]АПУ С КЭ'!T84+'[1]АПУ С КЭ'!T85</f>
        <v>2401759.6000000047</v>
      </c>
      <c r="I8" s="16"/>
      <c r="J8" s="16"/>
    </row>
    <row r="9" spans="2:13" ht="15.75">
      <c r="B9" s="8" t="s">
        <v>14</v>
      </c>
      <c r="C9" s="9">
        <f>'[1]АПУ С КЭ'!T162+'[1]АПУ С КЭ'!T166</f>
        <v>722408</v>
      </c>
      <c r="D9" s="10">
        <f>'[1]АПУ С КЭ'!T13+'[1]АПУ С КЭ'!T14+'[1]АПУ С КЭ'!T15+'[1]АПУ С КЭ'!T16+'[1]АПУ С КЭ'!T17+'[1]АПУ С КЭ'!T18+'[1]АПУ С КЭ'!T19+'[1]АПУ С КЭ'!T20+'[1]АПУ С КЭ'!T21+'[1]АПУ С КЭ'!T22+'[1]АПУ С КЭ'!T23+'[1]АПУ С КЭ'!T24+'[1]АПУ С КЭ'!T25+'[1]АПУ С КЭ'!T26+'[1]АПУ С КЭ'!T27+'[1]АПУ С КЭ'!T28+'[1]АПУ С КЭ'!T29+'[1]АПУ С КЭ'!T30+'[1]АПУ С КЭ'!T31+'[1]АПУ С КЭ'!T32+'[1]АПУ С КЭ'!T33+'[1]АПУ С КЭ'!T34+'[1]АПУ С КЭ'!T35+'[1]АПУ С КЭ'!T36+'[1]АПУ С КЭ'!T37+'[1]АПУ С КЭ'!T42+'[1]АПУ С КЭ'!T43+'[1]АПУ С КЭ'!T44+'[1]АПУ С КЭ'!T45+'[1]АПУ С КЭ'!T46+'[1]АПУ С КЭ'!T47+'[1]АПУ С КЭ'!T48+'[1]АПУ С КЭ'!T49+'[1]АПУ С КЭ'!T50</f>
        <v>240005</v>
      </c>
      <c r="E9" s="10"/>
      <c r="F9" s="10">
        <f>'[1]АПУ С КЭ'!T56+'[1]АПУ С КЭ'!T58+'[1]АПУ С КЭ'!T60+'[1]АПУ С КЭ'!T62+'[1]АПУ С КЭ'!T63+'[1]АПУ С КЭ'!T68+'[1]АПУ С КЭ'!T69+'[1]АПУ С КЭ'!T70+'[1]АПУ С КЭ'!T71+'[1]АПУ С КЭ'!T72+'[1]АПУ С КЭ'!T74+'[1]АПУ С КЭ'!T77+'[1]АПУ С КЭ'!T79+'[1]АПУ С КЭ'!T81+'[1]АПУ С КЭ'!T82+'[1]АПУ С КЭ'!T115+'[1]АПУ С КЭ'!T116+'[1]АПУ С КЭ'!T117+'[1]АПУ С КЭ'!T120+'[1]АПУ С КЭ'!T142+'[1]АПУ С КЭ'!T144+'[1]АПУ С КЭ'!T149+'[1]АПУ С КЭ'!T153</f>
        <v>465154</v>
      </c>
      <c r="G9" s="10"/>
      <c r="H9" s="10">
        <f>'[1]АПУ С КЭ'!T86+'[1]АПУ С КЭ'!T93+'[1]АПУ С КЭ'!T94</f>
        <v>17249</v>
      </c>
      <c r="I9" s="16"/>
    </row>
    <row r="10" spans="2:13" ht="16.5" thickBot="1">
      <c r="B10" s="11" t="s">
        <v>15</v>
      </c>
      <c r="C10" s="12">
        <f>'[1]АПУ С КЭ'!T163</f>
        <v>65200</v>
      </c>
      <c r="D10" s="13"/>
      <c r="E10" s="13"/>
      <c r="F10" s="13">
        <f>'[1]АПУ С КЭ'!T51+'[1]АПУ С КЭ'!T52+'[1]АПУ С КЭ'!T53+'[1]АПУ С КЭ'!T54+'[1]АПУ С КЭ'!T55+'[1]АПУ С КЭ'!T57+'[1]АПУ С КЭ'!T59+'[1]АПУ С КЭ'!T64+'[1]АПУ С КЭ'!T65+'[1]АПУ С КЭ'!T73+'[1]АПУ С КЭ'!T76+'[1]АПУ С КЭ'!T78+'[1]АПУ С КЭ'!T80+'[1]АПУ С КЭ'!T104+'[1]АПУ С КЭ'!T105+'[1]АПУ С КЭ'!T106+'[1]АПУ С КЭ'!T107+'[1]АПУ С КЭ'!T108+'[1]АПУ С КЭ'!T109+'[1]АПУ С КЭ'!T110+'[1]АПУ С КЭ'!T111+'[1]АПУ С КЭ'!T112+'[1]АПУ С КЭ'!T113+'[1]АПУ С КЭ'!T114+'[1]АПУ С КЭ'!T118+'[1]АПУ С КЭ'!T119+'[1]АПУ С КЭ'!T121+'[1]АПУ С КЭ'!T122+'[1]АПУ С КЭ'!T123+'[1]АПУ С КЭ'!T124+'[1]АПУ С КЭ'!T125+'[1]АПУ С КЭ'!T126+'[1]АПУ С КЭ'!T127+'[1]АПУ С КЭ'!T128+'[1]АПУ С КЭ'!T129+'[1]АПУ С КЭ'!T130+'[1]АПУ С КЭ'!T131+'[1]АПУ С КЭ'!T132+'[1]АПУ С КЭ'!T133+'[1]АПУ С КЭ'!T134+'[1]АПУ С КЭ'!T135+'[1]АПУ С КЭ'!T136+'[1]АПУ С КЭ'!T137+'[1]АПУ С КЭ'!T138+'[1]АПУ С КЭ'!T139+'[1]АПУ С КЭ'!T140+'[1]АПУ С КЭ'!T141+'[1]АПУ С КЭ'!T143+'[1]АПУ С КЭ'!T145+'[1]АПУ С КЭ'!T146+'[1]АПУ С КЭ'!T147+'[1]АПУ С КЭ'!T148+'[1]АПУ С КЭ'!T150+'[1]АПУ С КЭ'!T151+'[1]АПУ С КЭ'!T152+'[1]АПУ С КЭ'!T154+'[1]АПУ С КЭ'!T155+'[1]АПУ С КЭ'!T156</f>
        <v>62270</v>
      </c>
      <c r="G10" s="13"/>
      <c r="H10" s="13">
        <f>'[1]АПУ С КЭ'!T87+'[1]АПУ С КЭ'!T88+'[1]АПУ С КЭ'!T89+'[1]АПУ С КЭ'!T90+'[1]АПУ С КЭ'!T91+'[1]АПУ С КЭ'!T92</f>
        <v>2930</v>
      </c>
      <c r="I10" s="16"/>
      <c r="J10" s="16"/>
    </row>
    <row r="12" spans="2:13">
      <c r="F12" s="14"/>
    </row>
    <row r="13" spans="2:13">
      <c r="F13" s="14"/>
    </row>
    <row r="14" spans="2:13">
      <c r="C14" s="16"/>
      <c r="F14" s="14"/>
    </row>
    <row r="15" spans="2:13">
      <c r="F15" s="14"/>
    </row>
    <row r="16" spans="2:13">
      <c r="F16" s="14"/>
    </row>
    <row r="17" spans="6:6">
      <c r="F17" s="14"/>
    </row>
    <row r="18" spans="6:6">
      <c r="F18" s="14"/>
    </row>
    <row r="19" spans="6:6">
      <c r="F19" s="14"/>
    </row>
  </sheetData>
  <mergeCells count="4">
    <mergeCell ref="B1:H2"/>
    <mergeCell ref="B3:H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2016-01-21T15:11:23Z</dcterms:modified>
</cp:coreProperties>
</file>